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4640" windowHeight="8190" activeTab="0"/>
  </bookViews>
  <sheets>
    <sheet name="12" sheetId="1" r:id="rId1"/>
  </sheets>
  <definedNames>
    <definedName name="_xlnm.Print_Area" localSheetId="0">'12'!$A$1:$H$41</definedName>
  </definedNames>
  <calcPr fullCalcOnLoad="1"/>
</workbook>
</file>

<file path=xl/sharedStrings.xml><?xml version="1.0" encoding="utf-8"?>
<sst xmlns="http://schemas.openxmlformats.org/spreadsheetml/2006/main" count="49" uniqueCount="33">
  <si>
    <t>Dział</t>
  </si>
  <si>
    <t>Rozdział</t>
  </si>
  <si>
    <t>Nazwa zadania</t>
  </si>
  <si>
    <t>Lp.</t>
  </si>
  <si>
    <t>Ogółem</t>
  </si>
  <si>
    <t>Prowadzenie Środowiskowego Domu Samopomocy  " Na Górce " w Brwinowie przez Polskie Stowarzyszenie na Rzecz Osób z Upośledzeniem Umysłowym w Pruszkowie</t>
  </si>
  <si>
    <t>Prowadzenie Środowiskowego Domu Samopomocy   w Czubinie przez Krajowe Stowarzyszenie "Przyłącz się do nas "</t>
  </si>
  <si>
    <t>Prowadzenie Domu Miłosierdzia  przez Zgromadzenie Sióstr Miłosierdzia w Walendowie, który sprawuje całodobową opiekę nad dziećmi pozbawionymi opieki ze strony rodziców.</t>
  </si>
  <si>
    <t>Uczestnictwo Powiatu Pruszkowskiego  w prowadzonym przez PFRON programie p.n. "Wyrównywanie różnic między regionami"  realizowanego przez specjalistyczne placówki wyłonione w drodze konkursu</t>
  </si>
  <si>
    <t>Dofinansowanie specjalistycznej placówki opiekuńczo - wychowawczej wsparcia dziennego o zasięgu ponadgminnym dla dzieci i młodzieży z terenu Powiatu Pruszkowskiego , w której będzie realizowany program psychoprofilaktyczny , w tym terapia resocjalizacyjna - wyłonionej w drodze konkursu</t>
  </si>
  <si>
    <t>Dofinansowanie Warsztatów Terapii Zajęciowej prowadzonych przez  przez Polskie Stowarzyszenie na Rzecz Osób z Upośledzeniem Umysłowym w Pruszkowie</t>
  </si>
  <si>
    <t>Utrzymanie dzieci z terenu Powiatu Pruszkowskiego  przebywających  w placówkach opiekuńczo - wychowawczych na terenie innych powiatów</t>
  </si>
  <si>
    <t xml:space="preserve">Prowadzenie wspólnie z Gminą Pruszków Powiatowej i Miejskiej Biblioteki </t>
  </si>
  <si>
    <t>§</t>
  </si>
  <si>
    <t>Utrzymanie dzieci z terenu Powiatu Pruszkowskiego  w rodzinach zastępczych na terenie innych powiatów</t>
  </si>
  <si>
    <t>Dofinansowanie działalności Warsztatów Terapii Zajęciowej prowadzonych przez Krajowe Stowarzyszenie "Przyłącz się do nas " w  Czubinie</t>
  </si>
  <si>
    <t>Prowadzenie  przez Powiat Grodziski spraw z zakresu orzekania o niepełnosprawności i stopniu niepełnosprawności osób zamieszkałych na terenie Powiatu Pruszkowskiego, przez Powiat Grodziski</t>
  </si>
  <si>
    <t>Umowa o praktyczną naukę zawodu w zawodzie technik mechanik w Centrum Kształcenia Praktycznego w Grodzisku Mazowieckim</t>
  </si>
  <si>
    <t>Kwota dotacji wg uchwały budżetowej</t>
  </si>
  <si>
    <t xml:space="preserve">Razem rozdział </t>
  </si>
  <si>
    <t>Razem dział</t>
  </si>
  <si>
    <t>Prowadzenie Domu Pomocy Społecznej przez Zgromadzenie Sióstr Benedyktynek Samarytanek w Pruszkowie-Żbikowie</t>
  </si>
  <si>
    <t>Dotacje celowe na zadania własne powiatu realizowane przez podmioty należące
i nienależące do sektora finansów publicznych  na 2010 r.</t>
  </si>
  <si>
    <t>Prowadzenie niepublicznej całodobowej placówki opiekuńczo-wychowawczej wyłonionej  w drodze konkursu .</t>
  </si>
  <si>
    <t>Realizacja zadania z zakresu rehabilitacji zawodowej i społecznej dla placówki wyłonionej w drodze konkursu</t>
  </si>
  <si>
    <t>Dofinansowanie działalności Warsztatów Terapii Zajęciowej prowadzonych przez Powiat Grodziski i miasto stołeczne Warszawę z tytułu uczestnictwa w warsztatach mieszkańców naszego powiatu</t>
  </si>
  <si>
    <t>Kwota dotacji (po zmianach)</t>
  </si>
  <si>
    <t>x</t>
  </si>
  <si>
    <t>Porozumienie o przeprowadzenie zajęć z przedmiotów zawodowych w Powiatowym Centrum Kształcenia Praktycznego w Żurominie</t>
  </si>
  <si>
    <t>Dofinansowanie projektu systemowego POKL poddziałanie 7.1.2 "Rozwój i upowszechnianie aktywnej integracji przez powiatowe centra pomocy rodzinie" pod nazwą "Powiat Pruszkowski Szansą Twojego Rozwoju"</t>
  </si>
  <si>
    <t>załącznik nr 7</t>
  </si>
  <si>
    <t xml:space="preserve">do Uchwały Rady Powiatu Nr XLII/362/10 </t>
  </si>
  <si>
    <t>z dnia  26 października 2010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</si>
</sst>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&quot;zł&quot;_-;\-* #,##0.000\ &quot;zł&quot;_-;_-* &quot;-&quot;??\ &quot;zł&quot;_-;_-@_-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"/>
    <numFmt numFmtId="174" formatCode="#,##0.000"/>
    <numFmt numFmtId="175" formatCode="_-* #,##0.000\ _z_ł_-;\-* #,##0.000\ _z_ł_-;_-* &quot;-&quot;??\ _z_ł_-;_-@_-"/>
  </numFmts>
  <fonts count="45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1"/>
      <name val="Arial CE"/>
      <family val="2"/>
    </font>
    <font>
      <b/>
      <sz val="14"/>
      <name val="Arial CE"/>
      <family val="0"/>
    </font>
    <font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2" xfId="0" applyFont="1" applyBorder="1" applyAlignment="1">
      <alignment wrapText="1"/>
    </xf>
    <xf numFmtId="3" fontId="0" fillId="0" borderId="13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Border="1" applyAlignment="1">
      <alignment wrapText="1"/>
    </xf>
    <xf numFmtId="3" fontId="0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Alignment="1">
      <alignment/>
    </xf>
    <xf numFmtId="3" fontId="2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8" fillId="0" borderId="18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vertical="center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5" borderId="13" xfId="0" applyFont="1" applyFill="1" applyBorder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right" vertical="center"/>
    </xf>
    <xf numFmtId="0" fontId="2" fillId="35" borderId="18" xfId="0" applyFont="1" applyFill="1" applyBorder="1" applyAlignment="1">
      <alignment horizontal="center" vertical="center" wrapText="1"/>
    </xf>
    <xf numFmtId="3" fontId="2" fillId="35" borderId="13" xfId="0" applyNumberFormat="1" applyFont="1" applyFill="1" applyBorder="1" applyAlignment="1">
      <alignment horizontal="right" vertical="center"/>
    </xf>
    <xf numFmtId="0" fontId="1" fillId="35" borderId="0" xfId="0" applyFont="1" applyFill="1" applyAlignment="1">
      <alignment/>
    </xf>
    <xf numFmtId="0" fontId="0" fillId="35" borderId="13" xfId="0" applyFont="1" applyFill="1" applyBorder="1" applyAlignment="1">
      <alignment vertical="center"/>
    </xf>
    <xf numFmtId="0" fontId="0" fillId="35" borderId="13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wrapText="1"/>
    </xf>
    <xf numFmtId="3" fontId="2" fillId="35" borderId="13" xfId="0" applyNumberFormat="1" applyFont="1" applyFill="1" applyBorder="1" applyAlignment="1">
      <alignment vertical="center"/>
    </xf>
    <xf numFmtId="0" fontId="0" fillId="35" borderId="15" xfId="0" applyFont="1" applyFill="1" applyBorder="1" applyAlignment="1">
      <alignment/>
    </xf>
    <xf numFmtId="0" fontId="2" fillId="35" borderId="15" xfId="0" applyFont="1" applyFill="1" applyBorder="1" applyAlignment="1">
      <alignment horizontal="center"/>
    </xf>
    <xf numFmtId="3" fontId="2" fillId="35" borderId="15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0" fillId="35" borderId="17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3" fontId="2" fillId="35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172" fontId="0" fillId="0" borderId="13" xfId="42" applyNumberFormat="1" applyFont="1" applyBorder="1" applyAlignment="1">
      <alignment horizontal="right" vertical="center"/>
    </xf>
    <xf numFmtId="172" fontId="0" fillId="0" borderId="19" xfId="42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43" fontId="0" fillId="0" borderId="13" xfId="42" applyFont="1" applyBorder="1" applyAlignment="1">
      <alignment vertical="center"/>
    </xf>
    <xf numFmtId="43" fontId="0" fillId="0" borderId="14" xfId="42" applyFont="1" applyBorder="1" applyAlignment="1">
      <alignment/>
    </xf>
    <xf numFmtId="43" fontId="0" fillId="0" borderId="10" xfId="42" applyFont="1" applyBorder="1" applyAlignment="1">
      <alignment/>
    </xf>
    <xf numFmtId="43" fontId="2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43" fontId="2" fillId="0" borderId="15" xfId="42" applyFont="1" applyBorder="1" applyAlignment="1">
      <alignment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="93" zoomScaleNormal="90" zoomScaleSheetLayoutView="93" zoomScalePageLayoutView="0" workbookViewId="0" topLeftCell="A1">
      <selection activeCell="C4" sqref="C4"/>
    </sheetView>
  </sheetViews>
  <sheetFormatPr defaultColWidth="9.00390625" defaultRowHeight="12.75"/>
  <cols>
    <col min="1" max="1" width="3.375" style="0" customWidth="1"/>
    <col min="3" max="3" width="11.00390625" style="0" customWidth="1"/>
    <col min="4" max="4" width="8.875" style="0" customWidth="1"/>
    <col min="5" max="5" width="43.375" style="0" customWidth="1"/>
    <col min="6" max="6" width="15.875" style="0" customWidth="1"/>
    <col min="7" max="7" width="14.25390625" style="0" customWidth="1"/>
    <col min="8" max="8" width="2.375" style="0" customWidth="1"/>
  </cols>
  <sheetData>
    <row r="1" spans="5:10" ht="12.75">
      <c r="E1" s="18"/>
      <c r="F1" s="19" t="s">
        <v>30</v>
      </c>
      <c r="G1" s="32"/>
      <c r="H1" s="32"/>
      <c r="I1" s="32"/>
      <c r="J1" s="32"/>
    </row>
    <row r="2" spans="5:6" ht="12.75">
      <c r="E2" s="19"/>
      <c r="F2" s="19" t="s">
        <v>31</v>
      </c>
    </row>
    <row r="3" spans="5:6" ht="12.75">
      <c r="E3" s="19"/>
      <c r="F3" s="19" t="s">
        <v>32</v>
      </c>
    </row>
    <row r="5" spans="1:7" ht="44.25" customHeight="1">
      <c r="A5" s="107" t="s">
        <v>22</v>
      </c>
      <c r="B5" s="107"/>
      <c r="C5" s="107"/>
      <c r="D5" s="107"/>
      <c r="E5" s="107"/>
      <c r="F5" s="107"/>
      <c r="G5" s="108"/>
    </row>
    <row r="6" spans="1:6" ht="9.75" customHeight="1">
      <c r="A6" s="26"/>
      <c r="B6" s="26"/>
      <c r="C6" s="26"/>
      <c r="D6" s="26"/>
      <c r="E6" s="26"/>
      <c r="F6" s="27"/>
    </row>
    <row r="7" spans="1:7" s="31" customFormat="1" ht="69" customHeight="1">
      <c r="A7" s="29" t="s">
        <v>3</v>
      </c>
      <c r="B7" s="29" t="s">
        <v>0</v>
      </c>
      <c r="C7" s="29" t="s">
        <v>1</v>
      </c>
      <c r="D7" s="29" t="s">
        <v>13</v>
      </c>
      <c r="E7" s="29" t="s">
        <v>2</v>
      </c>
      <c r="F7" s="30" t="s">
        <v>18</v>
      </c>
      <c r="G7" s="30" t="s">
        <v>26</v>
      </c>
    </row>
    <row r="8" spans="1:7" s="4" customFormat="1" ht="7.5" customHeight="1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6</v>
      </c>
    </row>
    <row r="9" spans="1:8" s="4" customFormat="1" ht="38.25" customHeight="1">
      <c r="A9" s="15">
        <v>1</v>
      </c>
      <c r="B9" s="22">
        <v>801</v>
      </c>
      <c r="C9" s="22">
        <v>80130</v>
      </c>
      <c r="D9" s="6">
        <v>2320</v>
      </c>
      <c r="E9" s="28" t="s">
        <v>17</v>
      </c>
      <c r="F9" s="94">
        <v>30150</v>
      </c>
      <c r="G9" s="94">
        <v>30150</v>
      </c>
      <c r="H9" s="85"/>
    </row>
    <row r="10" spans="1:8" s="4" customFormat="1" ht="38.25" customHeight="1">
      <c r="A10" s="86">
        <v>2</v>
      </c>
      <c r="B10" s="87">
        <v>801</v>
      </c>
      <c r="C10" s="87">
        <v>80130</v>
      </c>
      <c r="D10" s="88">
        <v>2320</v>
      </c>
      <c r="E10" s="89" t="s">
        <v>28</v>
      </c>
      <c r="F10" s="95">
        <v>600</v>
      </c>
      <c r="G10" s="95">
        <v>600</v>
      </c>
      <c r="H10" s="85"/>
    </row>
    <row r="11" spans="1:7" s="4" customFormat="1" ht="15.75" customHeight="1">
      <c r="A11" s="15"/>
      <c r="B11" s="22"/>
      <c r="C11" s="34">
        <v>80130</v>
      </c>
      <c r="D11" s="6"/>
      <c r="E11" s="35" t="s">
        <v>19</v>
      </c>
      <c r="F11" s="33">
        <f>SUM(F9:F10)</f>
        <v>30750</v>
      </c>
      <c r="G11" s="33">
        <f>SUM(G9:G10)</f>
        <v>30750</v>
      </c>
    </row>
    <row r="12" spans="1:10" s="65" customFormat="1" ht="16.5" customHeight="1">
      <c r="A12" s="67"/>
      <c r="B12" s="68">
        <v>801</v>
      </c>
      <c r="C12" s="69"/>
      <c r="D12" s="68"/>
      <c r="E12" s="70" t="s">
        <v>20</v>
      </c>
      <c r="F12" s="71">
        <f>F11</f>
        <v>30750</v>
      </c>
      <c r="G12" s="71">
        <f>G11</f>
        <v>30750</v>
      </c>
      <c r="H12" s="72"/>
      <c r="I12" s="72"/>
      <c r="J12" s="72"/>
    </row>
    <row r="13" spans="1:8" s="4" customFormat="1" ht="51.75" customHeight="1">
      <c r="A13" s="15">
        <v>3</v>
      </c>
      <c r="B13" s="22">
        <v>852</v>
      </c>
      <c r="C13" s="22">
        <v>85201</v>
      </c>
      <c r="D13" s="6">
        <v>2320</v>
      </c>
      <c r="E13" s="28" t="s">
        <v>11</v>
      </c>
      <c r="F13" s="21">
        <v>1001000</v>
      </c>
      <c r="G13" s="21">
        <v>851000</v>
      </c>
      <c r="H13" s="98" t="s">
        <v>27</v>
      </c>
    </row>
    <row r="14" spans="1:8" s="4" customFormat="1" ht="51.75" customHeight="1">
      <c r="A14" s="15">
        <v>4</v>
      </c>
      <c r="B14" s="15">
        <v>852</v>
      </c>
      <c r="C14" s="15">
        <v>85201</v>
      </c>
      <c r="D14" s="6">
        <v>2830</v>
      </c>
      <c r="E14" s="36" t="s">
        <v>7</v>
      </c>
      <c r="F14" s="11">
        <v>389657</v>
      </c>
      <c r="G14" s="11">
        <v>389657</v>
      </c>
      <c r="H14" s="96"/>
    </row>
    <row r="15" spans="1:8" s="4" customFormat="1" ht="45" customHeight="1">
      <c r="A15" s="15">
        <v>5</v>
      </c>
      <c r="B15" s="15">
        <v>852</v>
      </c>
      <c r="C15" s="15">
        <v>85201</v>
      </c>
      <c r="D15" s="6">
        <v>2830</v>
      </c>
      <c r="E15" s="36" t="s">
        <v>23</v>
      </c>
      <c r="F15" s="11">
        <v>350000</v>
      </c>
      <c r="G15" s="99">
        <v>0</v>
      </c>
      <c r="H15" s="96" t="s">
        <v>27</v>
      </c>
    </row>
    <row r="16" spans="1:7" s="4" customFormat="1" ht="15.75" customHeight="1">
      <c r="A16" s="15"/>
      <c r="B16" s="58"/>
      <c r="C16" s="59">
        <v>85201</v>
      </c>
      <c r="D16" s="60"/>
      <c r="E16" s="37" t="s">
        <v>19</v>
      </c>
      <c r="F16" s="61">
        <f>SUM(F13:F15)</f>
        <v>1740657</v>
      </c>
      <c r="G16" s="61">
        <f>SUM(G13:G15)</f>
        <v>1240657</v>
      </c>
    </row>
    <row r="17" spans="1:7" s="4" customFormat="1" ht="44.25" customHeight="1">
      <c r="A17" s="15">
        <v>6</v>
      </c>
      <c r="B17" s="58">
        <v>852</v>
      </c>
      <c r="C17" s="62">
        <v>85202</v>
      </c>
      <c r="D17" s="60">
        <v>2830</v>
      </c>
      <c r="E17" s="63" t="s">
        <v>21</v>
      </c>
      <c r="F17" s="64">
        <v>1812064</v>
      </c>
      <c r="G17" s="64">
        <v>1812064</v>
      </c>
    </row>
    <row r="18" spans="1:7" ht="15" customHeight="1">
      <c r="A18" s="15"/>
      <c r="B18" s="38"/>
      <c r="C18" s="43">
        <v>85202</v>
      </c>
      <c r="D18" s="39"/>
      <c r="E18" s="44" t="s">
        <v>19</v>
      </c>
      <c r="F18" s="40">
        <f>SUM(F17)</f>
        <v>1812064</v>
      </c>
      <c r="G18" s="40">
        <f>SUM(G17)</f>
        <v>1812064</v>
      </c>
    </row>
    <row r="19" spans="1:8" ht="51" customHeight="1">
      <c r="A19" s="15">
        <v>7</v>
      </c>
      <c r="B19" s="16">
        <v>852</v>
      </c>
      <c r="C19" s="16">
        <v>85203</v>
      </c>
      <c r="D19" s="2">
        <v>2820</v>
      </c>
      <c r="E19" s="8" t="s">
        <v>5</v>
      </c>
      <c r="F19" s="12">
        <v>246492</v>
      </c>
      <c r="G19" s="12">
        <v>246492</v>
      </c>
      <c r="H19" s="96"/>
    </row>
    <row r="20" spans="1:8" ht="39" customHeight="1">
      <c r="A20" s="15">
        <v>8</v>
      </c>
      <c r="B20" s="16">
        <v>852</v>
      </c>
      <c r="C20" s="16">
        <v>85203</v>
      </c>
      <c r="D20" s="2">
        <v>2820</v>
      </c>
      <c r="E20" s="8" t="s">
        <v>6</v>
      </c>
      <c r="F20" s="12">
        <v>388898</v>
      </c>
      <c r="G20" s="12">
        <v>388898</v>
      </c>
      <c r="H20" s="96"/>
    </row>
    <row r="21" spans="1:8" ht="15.75" customHeight="1">
      <c r="A21" s="15"/>
      <c r="B21" s="17"/>
      <c r="C21" s="45">
        <v>85203</v>
      </c>
      <c r="D21" s="41"/>
      <c r="E21" s="46" t="s">
        <v>19</v>
      </c>
      <c r="F21" s="42">
        <f>SUM(F19:F20)</f>
        <v>635390</v>
      </c>
      <c r="G21" s="42">
        <f>SUM(G19:G20)</f>
        <v>635390</v>
      </c>
      <c r="H21" s="96"/>
    </row>
    <row r="22" spans="1:8" ht="37.5" customHeight="1">
      <c r="A22" s="15">
        <v>9</v>
      </c>
      <c r="B22" s="17">
        <v>852</v>
      </c>
      <c r="C22" s="17">
        <v>85204</v>
      </c>
      <c r="D22" s="7">
        <v>2320</v>
      </c>
      <c r="E22" s="9" t="s">
        <v>14</v>
      </c>
      <c r="F22" s="13">
        <v>370400</v>
      </c>
      <c r="G22" s="13">
        <v>370400</v>
      </c>
      <c r="H22" s="96"/>
    </row>
    <row r="23" spans="1:7" ht="16.5" customHeight="1">
      <c r="A23" s="47"/>
      <c r="B23" s="17"/>
      <c r="C23" s="45">
        <v>85204</v>
      </c>
      <c r="D23" s="41"/>
      <c r="E23" s="46" t="s">
        <v>19</v>
      </c>
      <c r="F23" s="42">
        <f>SUM(F22)</f>
        <v>370400</v>
      </c>
      <c r="G23" s="42">
        <f>SUM(G22)</f>
        <v>370400</v>
      </c>
    </row>
    <row r="24" spans="1:8" ht="89.25" customHeight="1">
      <c r="A24" s="48">
        <v>10</v>
      </c>
      <c r="B24" s="48">
        <v>852</v>
      </c>
      <c r="C24" s="49">
        <v>85295</v>
      </c>
      <c r="D24" s="91">
        <v>2830</v>
      </c>
      <c r="E24" s="10" t="s">
        <v>9</v>
      </c>
      <c r="F24" s="25">
        <v>69025</v>
      </c>
      <c r="G24" s="103">
        <v>0</v>
      </c>
      <c r="H24" s="93" t="s">
        <v>27</v>
      </c>
    </row>
    <row r="25" spans="1:7" ht="15" customHeight="1">
      <c r="A25" s="24"/>
      <c r="B25" s="24"/>
      <c r="C25" s="90">
        <v>85295</v>
      </c>
      <c r="D25" s="92"/>
      <c r="E25" s="37" t="s">
        <v>19</v>
      </c>
      <c r="F25" s="50">
        <f>SUM(F24)</f>
        <v>69025</v>
      </c>
      <c r="G25" s="104">
        <f>SUM(G24)</f>
        <v>0</v>
      </c>
    </row>
    <row r="26" spans="1:11" s="65" customFormat="1" ht="15.75" customHeight="1">
      <c r="A26" s="73"/>
      <c r="B26" s="68">
        <v>852</v>
      </c>
      <c r="C26" s="68"/>
      <c r="D26" s="74"/>
      <c r="E26" s="75" t="s">
        <v>20</v>
      </c>
      <c r="F26" s="76">
        <f>F16+F18+F21+F23+F25</f>
        <v>4627536</v>
      </c>
      <c r="G26" s="76">
        <f>G16+G18+G21+G23+G25</f>
        <v>4058511</v>
      </c>
      <c r="H26" s="72"/>
      <c r="I26" s="72"/>
      <c r="J26" s="72"/>
      <c r="K26" s="72"/>
    </row>
    <row r="27" spans="1:7" ht="51" customHeight="1">
      <c r="A27" s="17">
        <v>11</v>
      </c>
      <c r="B27" s="17">
        <v>853</v>
      </c>
      <c r="C27" s="17">
        <v>85311</v>
      </c>
      <c r="D27" s="7">
        <v>2820</v>
      </c>
      <c r="E27" s="8" t="s">
        <v>10</v>
      </c>
      <c r="F27" s="13">
        <v>49320</v>
      </c>
      <c r="G27" s="13">
        <v>49320</v>
      </c>
    </row>
    <row r="28" spans="1:9" ht="39" customHeight="1">
      <c r="A28" s="17">
        <v>12</v>
      </c>
      <c r="B28" s="17">
        <v>853</v>
      </c>
      <c r="C28" s="17">
        <v>85311</v>
      </c>
      <c r="D28" s="7">
        <v>2820</v>
      </c>
      <c r="E28" s="9" t="s">
        <v>15</v>
      </c>
      <c r="F28" s="13">
        <v>37127</v>
      </c>
      <c r="G28" s="13">
        <v>37127</v>
      </c>
      <c r="H28" s="97"/>
      <c r="I28" s="8"/>
    </row>
    <row r="29" spans="1:9" ht="39" customHeight="1">
      <c r="A29" s="17">
        <v>13</v>
      </c>
      <c r="B29" s="17">
        <v>853</v>
      </c>
      <c r="C29" s="17">
        <v>85311</v>
      </c>
      <c r="D29" s="7">
        <v>2829</v>
      </c>
      <c r="E29" s="9" t="s">
        <v>15</v>
      </c>
      <c r="F29" s="13">
        <v>3973</v>
      </c>
      <c r="G29" s="13">
        <v>3973</v>
      </c>
      <c r="H29" s="97"/>
      <c r="I29" s="20"/>
    </row>
    <row r="30" spans="1:9" ht="50.25" customHeight="1">
      <c r="A30" s="17">
        <v>14</v>
      </c>
      <c r="B30" s="17">
        <v>853</v>
      </c>
      <c r="C30" s="17">
        <v>85311</v>
      </c>
      <c r="D30" s="7">
        <v>2320</v>
      </c>
      <c r="E30" s="9" t="s">
        <v>25</v>
      </c>
      <c r="F30" s="51">
        <v>11550</v>
      </c>
      <c r="G30" s="51">
        <v>11550</v>
      </c>
      <c r="H30" s="97"/>
      <c r="I30" s="20"/>
    </row>
    <row r="31" spans="1:9" ht="36.75" customHeight="1">
      <c r="A31" s="17">
        <v>15</v>
      </c>
      <c r="B31" s="17">
        <v>853</v>
      </c>
      <c r="C31" s="17">
        <v>85311</v>
      </c>
      <c r="D31" s="7">
        <v>2830</v>
      </c>
      <c r="E31" s="9" t="s">
        <v>24</v>
      </c>
      <c r="F31" s="51">
        <v>50000</v>
      </c>
      <c r="G31" s="100">
        <v>0</v>
      </c>
      <c r="H31" s="93" t="s">
        <v>27</v>
      </c>
      <c r="I31" s="20"/>
    </row>
    <row r="32" spans="1:9" ht="62.25" customHeight="1">
      <c r="A32" s="17">
        <v>16</v>
      </c>
      <c r="B32" s="17">
        <v>853</v>
      </c>
      <c r="C32" s="17">
        <v>85311</v>
      </c>
      <c r="D32" s="7">
        <v>2839</v>
      </c>
      <c r="E32" s="9" t="s">
        <v>29</v>
      </c>
      <c r="F32" s="100">
        <v>0</v>
      </c>
      <c r="G32" s="100">
        <v>0</v>
      </c>
      <c r="H32" s="93"/>
      <c r="I32" s="20"/>
    </row>
    <row r="33" spans="1:9" ht="18.75" customHeight="1">
      <c r="A33" s="17"/>
      <c r="B33" s="17"/>
      <c r="C33" s="45">
        <v>85311</v>
      </c>
      <c r="D33" s="45"/>
      <c r="E33" s="46" t="s">
        <v>19</v>
      </c>
      <c r="F33" s="42">
        <f>SUM(F27:F32)</f>
        <v>151970</v>
      </c>
      <c r="G33" s="42">
        <f>SUM(G27:G32)</f>
        <v>101970</v>
      </c>
      <c r="I33" s="20"/>
    </row>
    <row r="34" spans="1:9" ht="51.75" customHeight="1">
      <c r="A34" s="14">
        <v>17</v>
      </c>
      <c r="B34" s="14">
        <v>853</v>
      </c>
      <c r="C34" s="14">
        <v>85321</v>
      </c>
      <c r="D34" s="3">
        <v>2320</v>
      </c>
      <c r="E34" s="10" t="s">
        <v>16</v>
      </c>
      <c r="F34" s="25">
        <v>141900</v>
      </c>
      <c r="G34" s="25">
        <v>141900</v>
      </c>
      <c r="I34" s="20"/>
    </row>
    <row r="35" spans="1:9" ht="22.5" customHeight="1">
      <c r="A35" s="48"/>
      <c r="B35" s="48"/>
      <c r="C35" s="52">
        <v>85321</v>
      </c>
      <c r="D35" s="52"/>
      <c r="E35" s="37" t="s">
        <v>19</v>
      </c>
      <c r="F35" s="53">
        <f>SUM(F34)</f>
        <v>141900</v>
      </c>
      <c r="G35" s="53">
        <f>SUM(G34)</f>
        <v>141900</v>
      </c>
      <c r="I35" s="20"/>
    </row>
    <row r="36" spans="1:8" ht="65.25" customHeight="1">
      <c r="A36" s="48">
        <v>18</v>
      </c>
      <c r="B36" s="48">
        <v>853</v>
      </c>
      <c r="C36" s="48">
        <v>85395</v>
      </c>
      <c r="D36" s="23">
        <v>2830</v>
      </c>
      <c r="E36" s="36" t="s">
        <v>8</v>
      </c>
      <c r="F36" s="55">
        <v>150000</v>
      </c>
      <c r="G36" s="101">
        <v>0</v>
      </c>
      <c r="H36" s="93" t="s">
        <v>27</v>
      </c>
    </row>
    <row r="37" spans="1:7" ht="21.75" customHeight="1">
      <c r="A37" s="48"/>
      <c r="B37" s="57"/>
      <c r="C37" s="56">
        <v>85395</v>
      </c>
      <c r="D37" s="56"/>
      <c r="E37" s="37" t="s">
        <v>19</v>
      </c>
      <c r="F37" s="53">
        <f>SUM(F36)</f>
        <v>150000</v>
      </c>
      <c r="G37" s="102">
        <f>SUM(G36)</f>
        <v>0</v>
      </c>
    </row>
    <row r="38" spans="1:12" s="66" customFormat="1" ht="20.25" customHeight="1">
      <c r="A38" s="77"/>
      <c r="B38" s="78">
        <v>853</v>
      </c>
      <c r="C38" s="78"/>
      <c r="D38" s="78"/>
      <c r="E38" s="75" t="s">
        <v>20</v>
      </c>
      <c r="F38" s="79">
        <f>F33+F35+F37</f>
        <v>443870</v>
      </c>
      <c r="G38" s="79">
        <f>G33+G35+G37</f>
        <v>243870</v>
      </c>
      <c r="H38" s="80"/>
      <c r="I38" s="80"/>
      <c r="J38" s="80"/>
      <c r="K38" s="80"/>
      <c r="L38" s="80"/>
    </row>
    <row r="39" spans="1:7" ht="27.75" customHeight="1">
      <c r="A39" s="14">
        <v>19</v>
      </c>
      <c r="B39" s="3">
        <v>921</v>
      </c>
      <c r="C39" s="3">
        <v>92116</v>
      </c>
      <c r="D39" s="3">
        <v>2310</v>
      </c>
      <c r="E39" s="10" t="s">
        <v>12</v>
      </c>
      <c r="F39" s="25">
        <v>88420</v>
      </c>
      <c r="G39" s="25">
        <v>88420</v>
      </c>
    </row>
    <row r="40" spans="1:9" s="66" customFormat="1" ht="18.75" customHeight="1">
      <c r="A40" s="81"/>
      <c r="B40" s="82">
        <v>921</v>
      </c>
      <c r="C40" s="82"/>
      <c r="D40" s="82"/>
      <c r="E40" s="83" t="s">
        <v>20</v>
      </c>
      <c r="F40" s="84">
        <f>SUM(F39)</f>
        <v>88420</v>
      </c>
      <c r="G40" s="84">
        <f>SUM(G39)</f>
        <v>88420</v>
      </c>
      <c r="H40" s="80"/>
      <c r="I40" s="80"/>
    </row>
    <row r="41" spans="1:7" ht="20.25" customHeight="1">
      <c r="A41" s="105" t="s">
        <v>4</v>
      </c>
      <c r="B41" s="106"/>
      <c r="C41" s="106"/>
      <c r="D41" s="106"/>
      <c r="E41" s="106"/>
      <c r="F41" s="54">
        <f>F12+F26+F38+F40</f>
        <v>5190576</v>
      </c>
      <c r="G41" s="54">
        <f>G12+G26+G38+G40</f>
        <v>4421551</v>
      </c>
    </row>
    <row r="43" ht="12.75">
      <c r="A43" s="5"/>
    </row>
  </sheetData>
  <sheetProtection/>
  <mergeCells count="2">
    <mergeCell ref="A41:E41"/>
    <mergeCell ref="A5:G5"/>
  </mergeCells>
  <printOptions horizontalCentered="1"/>
  <pageMargins left="0.3937007874015748" right="0.3937007874015748" top="0.5511811023622047" bottom="0.5905511811023623" header="0.35433070866141736" footer="0.3937007874015748"/>
  <pageSetup horizontalDpi="600" verticalDpi="600" orientation="portrait" paperSize="9" scale="89" r:id="rId1"/>
  <headerFooter alignWithMargins="0"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NTT</cp:lastModifiedBy>
  <cp:lastPrinted>2010-10-19T08:51:04Z</cp:lastPrinted>
  <dcterms:created xsi:type="dcterms:W3CDTF">1998-12-09T13:02:10Z</dcterms:created>
  <dcterms:modified xsi:type="dcterms:W3CDTF">2010-10-28T10:43:26Z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